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cloud.uelements.com\TechLib\Pioneer\Pioneer RAC\Hisense\2024\"/>
    </mc:Choice>
  </mc:AlternateContent>
  <bookViews>
    <workbookView xWindow="-105" yWindow="-105" windowWidth="19425" windowHeight="10425"/>
  </bookViews>
  <sheets>
    <sheet name="Afina multi" sheetId="7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7" l="1"/>
  <c r="N18" i="7" s="1"/>
  <c r="W18" i="7"/>
  <c r="AC18" i="7" s="1"/>
  <c r="H19" i="7"/>
  <c r="N19" i="7" s="1"/>
  <c r="W19" i="7"/>
  <c r="AC19" i="7" s="1"/>
  <c r="H20" i="7"/>
  <c r="N20" i="7" s="1"/>
  <c r="W20" i="7"/>
  <c r="AC20" i="7" s="1"/>
  <c r="H21" i="7"/>
  <c r="N21" i="7" s="1"/>
  <c r="W21" i="7"/>
  <c r="AC21" i="7" s="1"/>
  <c r="H22" i="7"/>
  <c r="N22" i="7" s="1"/>
  <c r="W22" i="7"/>
  <c r="AC22" i="7" s="1"/>
  <c r="H23" i="7"/>
  <c r="N23" i="7" s="1"/>
  <c r="W23" i="7"/>
  <c r="AC23" i="7"/>
  <c r="W7" i="7" l="1"/>
  <c r="AC7" i="7" s="1"/>
  <c r="H7" i="7"/>
  <c r="N7" i="7" s="1"/>
  <c r="W6" i="7"/>
  <c r="AC6" i="7" s="1"/>
  <c r="H6" i="7"/>
  <c r="N6" i="7" l="1"/>
  <c r="H40" i="7" l="1"/>
  <c r="N40" i="7" s="1"/>
  <c r="H41" i="7"/>
  <c r="N41" i="7" l="1"/>
  <c r="W29" i="7"/>
  <c r="W30" i="7"/>
  <c r="W31" i="7"/>
  <c r="W32" i="7"/>
  <c r="W33" i="7"/>
  <c r="W34" i="7"/>
  <c r="W35" i="7"/>
  <c r="W36" i="7"/>
  <c r="W37" i="7"/>
  <c r="W38" i="7"/>
  <c r="W39" i="7"/>
  <c r="W40" i="7"/>
  <c r="W41" i="7"/>
  <c r="AC41" i="7" l="1"/>
  <c r="AC40" i="7"/>
  <c r="AC39" i="7"/>
  <c r="H39" i="7"/>
  <c r="AC38" i="7"/>
  <c r="H38" i="7"/>
  <c r="AC37" i="7"/>
  <c r="H37" i="7"/>
  <c r="AC36" i="7"/>
  <c r="H36" i="7"/>
  <c r="AC35" i="7"/>
  <c r="H35" i="7"/>
  <c r="AC34" i="7"/>
  <c r="H34" i="7"/>
  <c r="N34" i="7" s="1"/>
  <c r="AC33" i="7"/>
  <c r="H33" i="7"/>
  <c r="N33" i="7" s="1"/>
  <c r="AC32" i="7"/>
  <c r="H32" i="7"/>
  <c r="AC31" i="7"/>
  <c r="H31" i="7"/>
  <c r="N31" i="7" s="1"/>
  <c r="AC30" i="7"/>
  <c r="H30" i="7"/>
  <c r="N30" i="7" s="1"/>
  <c r="AC29" i="7"/>
  <c r="H29" i="7"/>
  <c r="W12" i="7"/>
  <c r="AC12" i="7" s="1"/>
  <c r="H12" i="7"/>
  <c r="W11" i="7"/>
  <c r="AC11" i="7" s="1"/>
  <c r="H11" i="7"/>
  <c r="N11" i="7" s="1"/>
  <c r="W10" i="7"/>
  <c r="AC10" i="7" s="1"/>
  <c r="H10" i="7"/>
  <c r="N10" i="7" s="1"/>
  <c r="W9" i="7"/>
  <c r="AC9" i="7" s="1"/>
  <c r="H9" i="7"/>
  <c r="N9" i="7" s="1"/>
  <c r="W8" i="7"/>
  <c r="AC8" i="7" s="1"/>
  <c r="H8" i="7"/>
  <c r="N8" i="7" s="1"/>
  <c r="N36" i="7" l="1"/>
  <c r="N38" i="7"/>
  <c r="N37" i="7"/>
  <c r="N39" i="7"/>
  <c r="N29" i="7"/>
  <c r="N32" i="7"/>
  <c r="N35" i="7"/>
  <c r="N12" i="7"/>
</calcChain>
</file>

<file path=xl/sharedStrings.xml><?xml version="1.0" encoding="utf-8"?>
<sst xmlns="http://schemas.openxmlformats.org/spreadsheetml/2006/main" count="215" uniqueCount="50">
  <si>
    <t>A</t>
  </si>
  <si>
    <t>B</t>
  </si>
  <si>
    <t>C</t>
  </si>
  <si>
    <t>D</t>
  </si>
  <si>
    <t>SEER</t>
    <phoneticPr fontId="2" type="noConversion"/>
  </si>
  <si>
    <t>EER</t>
  </si>
  <si>
    <t>COP</t>
  </si>
  <si>
    <t>W</t>
  </si>
  <si>
    <t>NOM</t>
  </si>
  <si>
    <t>MIN</t>
  </si>
  <si>
    <t>MAX</t>
  </si>
  <si>
    <t>MAX</t>
    <phoneticPr fontId="2" type="noConversion"/>
  </si>
  <si>
    <t>W/W</t>
  </si>
  <si>
    <t>A+</t>
    <phoneticPr fontId="2" type="noConversion"/>
  </si>
  <si>
    <t>A++</t>
    <phoneticPr fontId="2" type="noConversion"/>
  </si>
  <si>
    <t>07+07</t>
    <phoneticPr fontId="2" type="noConversion"/>
  </si>
  <si>
    <t>07+09</t>
  </si>
  <si>
    <t>09+09</t>
    <phoneticPr fontId="2" type="noConversion"/>
  </si>
  <si>
    <t>07+12</t>
  </si>
  <si>
    <t>09+09</t>
  </si>
  <si>
    <t>09+12</t>
  </si>
  <si>
    <t>W</t>
    <phoneticPr fontId="2" type="noConversion"/>
  </si>
  <si>
    <t>12+12</t>
  </si>
  <si>
    <t>07+07+09</t>
  </si>
  <si>
    <t>07+07+12</t>
    <phoneticPr fontId="2" type="noConversion"/>
  </si>
  <si>
    <t>07+09+09</t>
    <phoneticPr fontId="2" type="noConversion"/>
  </si>
  <si>
    <t>07+09+12</t>
  </si>
  <si>
    <t>07+12+12</t>
  </si>
  <si>
    <t>09+09+09</t>
  </si>
  <si>
    <t>09+09+12</t>
  </si>
  <si>
    <t>07+07+07</t>
    <phoneticPr fontId="2" type="noConversion"/>
  </si>
  <si>
    <t>Таблица комбинаций</t>
  </si>
  <si>
    <t>Модель наружного блока</t>
  </si>
  <si>
    <t>Холодопроизводительность, Вт</t>
  </si>
  <si>
    <t>Тепорпроизоводительность (Вт)</t>
  </si>
  <si>
    <t>Внутренние блоки (типоразмер в kBTU)</t>
  </si>
  <si>
    <t>SCOP</t>
  </si>
  <si>
    <t>2MSHD14F</t>
  </si>
  <si>
    <t>2MSHD18F</t>
  </si>
  <si>
    <t>3MSHD21F</t>
  </si>
  <si>
    <r>
      <rPr>
        <b/>
        <sz val="10"/>
        <rFont val="Arial"/>
        <family val="2"/>
        <charset val="204"/>
      </rPr>
      <t>2MSHD14F</t>
    </r>
    <r>
      <rPr>
        <b/>
        <sz val="7"/>
        <rFont val="Arial"/>
        <family val="2"/>
      </rPr>
      <t xml:space="preserve">
(данные ERP приведены на основании тестирования системы с 9+9)</t>
    </r>
  </si>
  <si>
    <r>
      <rPr>
        <b/>
        <sz val="10"/>
        <rFont val="Arial"/>
        <family val="2"/>
        <charset val="204"/>
      </rPr>
      <t>2MSHD18F</t>
    </r>
    <r>
      <rPr>
        <b/>
        <sz val="7"/>
        <rFont val="Arial"/>
        <family val="2"/>
      </rPr>
      <t xml:space="preserve">
(данные ERP приведены на основании тестирования системы с 9+9)</t>
    </r>
  </si>
  <si>
    <r>
      <rPr>
        <b/>
        <sz val="10"/>
        <rFont val="Arial"/>
        <family val="2"/>
        <charset val="204"/>
      </rPr>
      <t>3MSHD21F</t>
    </r>
    <r>
      <rPr>
        <b/>
        <sz val="7"/>
        <rFont val="Arial"/>
        <family val="2"/>
      </rPr>
      <t xml:space="preserve">
(данные ERP приведены на основании тестирования системы с  9+9+9)</t>
    </r>
  </si>
  <si>
    <t>Общая холодопр-ть, Вт</t>
  </si>
  <si>
    <t>Общая потр. мощность, Вт</t>
  </si>
  <si>
    <t>Класс SEER</t>
  </si>
  <si>
    <t>Теплопроизоводительность (Вт)</t>
  </si>
  <si>
    <t>Общая теплопр-ть, Вт</t>
  </si>
  <si>
    <t>Общая потр- мощность, Вт</t>
  </si>
  <si>
    <t>Класс SCOP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</si>
</sst>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_);[Red]\(0\)"/>
    <numFmt numFmtId="166" formatCode="0.0_);[Red]\(0.0\)"/>
    <numFmt numFmtId="167" formatCode="0.00_);[Red]\(0.00\)"/>
    <numFmt numFmtId="168" formatCode="0_ "/>
    <numFmt numFmtId="169" formatCode="0.00_ "/>
  </numFmts>
  <fonts count="8">
    <font>
      <sz val="12"/>
      <name val="宋体"/>
      <family val="3"/>
      <charset val="134"/>
    </font>
    <font>
      <b/>
      <sz val="12"/>
      <name val="Arial"/>
      <family val="2"/>
    </font>
    <font>
      <sz val="9"/>
      <name val="宋体"/>
      <family val="3"/>
      <charset val="134"/>
    </font>
    <font>
      <sz val="7"/>
      <name val="Arial"/>
      <family val="2"/>
    </font>
    <font>
      <b/>
      <sz val="7"/>
      <name val="Arial"/>
      <family val="2"/>
    </font>
    <font>
      <sz val="12"/>
      <name val="宋体"/>
      <family val="3"/>
      <charset val="134"/>
    </font>
    <font>
      <b/>
      <sz val="10"/>
      <name val="Arial"/>
      <family val="2"/>
      <charset val="204"/>
    </font>
    <font>
      <b/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9" fontId="3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7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7" fontId="3" fillId="0" borderId="1" xfId="0" quotePrefix="1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4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 wrapText="1"/>
    </xf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textRotation="90" wrapText="1"/>
    </xf>
    <xf numFmtId="0" fontId="7" fillId="0" borderId="9" xfId="0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Обычный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1"/>
  <sheetViews>
    <sheetView tabSelected="1"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:AE2"/>
    </sheetView>
  </sheetViews>
  <sheetFormatPr defaultRowHeight="14.25"/>
  <cols>
    <col min="1" max="1" width="12" style="18" customWidth="1"/>
    <col min="2" max="2" width="13.5" style="21" customWidth="1"/>
    <col min="3" max="3" width="5" style="18" customWidth="1"/>
    <col min="4" max="7" width="5" customWidth="1"/>
    <col min="8" max="16" width="5.125" customWidth="1"/>
    <col min="17" max="17" width="1" customWidth="1"/>
    <col min="18" max="22" width="4.75" customWidth="1"/>
    <col min="23" max="31" width="5.375" customWidth="1"/>
  </cols>
  <sheetData>
    <row r="1" spans="1:31" ht="15" customHeight="1">
      <c r="A1" s="44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6"/>
    </row>
    <row r="2" spans="1:31" ht="15.75">
      <c r="A2" s="29" t="s">
        <v>37</v>
      </c>
      <c r="B2" s="30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>
      <c r="A3" s="31" t="s">
        <v>32</v>
      </c>
      <c r="B3" s="31" t="s">
        <v>35</v>
      </c>
      <c r="C3" s="25" t="s">
        <v>33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"/>
      <c r="R3" s="25" t="s">
        <v>46</v>
      </c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spans="1:31" ht="14.25" customHeight="1">
      <c r="A4" s="32"/>
      <c r="B4" s="32"/>
      <c r="C4" s="15" t="s">
        <v>0</v>
      </c>
      <c r="D4" s="3" t="s">
        <v>1</v>
      </c>
      <c r="E4" s="3" t="s">
        <v>2</v>
      </c>
      <c r="F4" s="3" t="s">
        <v>3</v>
      </c>
      <c r="G4" s="3"/>
      <c r="H4" s="25" t="s">
        <v>43</v>
      </c>
      <c r="I4" s="25"/>
      <c r="J4" s="25"/>
      <c r="K4" s="25" t="s">
        <v>44</v>
      </c>
      <c r="L4" s="25"/>
      <c r="M4" s="25"/>
      <c r="N4" s="3" t="s">
        <v>5</v>
      </c>
      <c r="O4" s="26" t="s">
        <v>4</v>
      </c>
      <c r="P4" s="27" t="s">
        <v>45</v>
      </c>
      <c r="Q4" s="2"/>
      <c r="R4" s="4" t="s">
        <v>0</v>
      </c>
      <c r="S4" s="4" t="s">
        <v>1</v>
      </c>
      <c r="T4" s="4" t="s">
        <v>2</v>
      </c>
      <c r="U4" s="4" t="s">
        <v>3</v>
      </c>
      <c r="V4" s="4"/>
      <c r="W4" s="25" t="s">
        <v>47</v>
      </c>
      <c r="X4" s="25"/>
      <c r="Y4" s="25"/>
      <c r="Z4" s="25" t="s">
        <v>48</v>
      </c>
      <c r="AA4" s="25"/>
      <c r="AB4" s="25"/>
      <c r="AC4" s="5" t="s">
        <v>6</v>
      </c>
      <c r="AD4" s="28" t="s">
        <v>36</v>
      </c>
      <c r="AE4" s="27" t="s">
        <v>49</v>
      </c>
    </row>
    <row r="5" spans="1:31">
      <c r="A5" s="15"/>
      <c r="B5" s="16"/>
      <c r="C5" s="15" t="s">
        <v>7</v>
      </c>
      <c r="D5" s="3" t="s">
        <v>7</v>
      </c>
      <c r="E5" s="3" t="s">
        <v>7</v>
      </c>
      <c r="F5" s="3" t="s">
        <v>7</v>
      </c>
      <c r="G5" s="3"/>
      <c r="H5" s="3" t="s">
        <v>8</v>
      </c>
      <c r="I5" s="3" t="s">
        <v>9</v>
      </c>
      <c r="J5" s="3" t="s">
        <v>10</v>
      </c>
      <c r="K5" s="3" t="s">
        <v>8</v>
      </c>
      <c r="L5" s="3" t="s">
        <v>9</v>
      </c>
      <c r="M5" s="3" t="s">
        <v>11</v>
      </c>
      <c r="N5" s="3" t="s">
        <v>12</v>
      </c>
      <c r="O5" s="26"/>
      <c r="P5" s="27"/>
      <c r="Q5" s="2"/>
      <c r="R5" s="4" t="s">
        <v>7</v>
      </c>
      <c r="S5" s="4" t="s">
        <v>7</v>
      </c>
      <c r="T5" s="4" t="s">
        <v>7</v>
      </c>
      <c r="U5" s="4" t="s">
        <v>7</v>
      </c>
      <c r="V5" s="4"/>
      <c r="W5" s="3" t="s">
        <v>8</v>
      </c>
      <c r="X5" s="3" t="s">
        <v>9</v>
      </c>
      <c r="Y5" s="3" t="s">
        <v>10</v>
      </c>
      <c r="Z5" s="3" t="s">
        <v>8</v>
      </c>
      <c r="AA5" s="3" t="s">
        <v>9</v>
      </c>
      <c r="AB5" s="3" t="s">
        <v>10</v>
      </c>
      <c r="AC5" s="5" t="s">
        <v>12</v>
      </c>
      <c r="AD5" s="28"/>
      <c r="AE5" s="27"/>
    </row>
    <row r="6" spans="1:31">
      <c r="A6" s="42" t="s">
        <v>40</v>
      </c>
      <c r="B6" s="17">
        <v>9</v>
      </c>
      <c r="C6" s="17">
        <v>2500</v>
      </c>
      <c r="D6" s="6"/>
      <c r="E6" s="6"/>
      <c r="F6" s="3"/>
      <c r="G6" s="3"/>
      <c r="H6" s="6">
        <f t="shared" ref="H6:H7" si="0">C6+D6</f>
        <v>2500</v>
      </c>
      <c r="I6" s="6">
        <v>1000</v>
      </c>
      <c r="J6" s="6">
        <v>3200</v>
      </c>
      <c r="K6" s="6">
        <v>700</v>
      </c>
      <c r="L6" s="6">
        <v>330</v>
      </c>
      <c r="M6" s="6">
        <v>1500</v>
      </c>
      <c r="N6" s="7">
        <f t="shared" ref="N6:N7" si="1">H6/K6</f>
        <v>3.5714285714285716</v>
      </c>
      <c r="O6" s="8">
        <v>7</v>
      </c>
      <c r="P6" s="6" t="s">
        <v>14</v>
      </c>
      <c r="Q6" s="2"/>
      <c r="R6" s="10">
        <v>3000</v>
      </c>
      <c r="S6" s="10"/>
      <c r="T6" s="10"/>
      <c r="U6" s="10"/>
      <c r="V6" s="10"/>
      <c r="W6" s="10">
        <f t="shared" ref="W6:W7" si="2">SUM(R6:U6)</f>
        <v>3000</v>
      </c>
      <c r="X6" s="6">
        <v>1000</v>
      </c>
      <c r="Y6" s="6">
        <v>3500</v>
      </c>
      <c r="Z6" s="6">
        <v>800</v>
      </c>
      <c r="AA6" s="6">
        <v>200</v>
      </c>
      <c r="AB6" s="9">
        <v>1500</v>
      </c>
      <c r="AC6" s="8">
        <f t="shared" ref="AC6:AC7" si="3">W6/Z6</f>
        <v>3.75</v>
      </c>
      <c r="AD6" s="8">
        <v>4</v>
      </c>
      <c r="AE6" s="6" t="s">
        <v>13</v>
      </c>
    </row>
    <row r="7" spans="1:31">
      <c r="A7" s="33"/>
      <c r="B7" s="17">
        <v>12</v>
      </c>
      <c r="C7" s="17">
        <v>3500</v>
      </c>
      <c r="D7" s="6"/>
      <c r="E7" s="6"/>
      <c r="F7" s="3"/>
      <c r="G7" s="3"/>
      <c r="H7" s="6">
        <f t="shared" si="0"/>
        <v>3500</v>
      </c>
      <c r="I7" s="6">
        <v>1000</v>
      </c>
      <c r="J7" s="6">
        <v>3800</v>
      </c>
      <c r="K7" s="6">
        <v>1000</v>
      </c>
      <c r="L7" s="6">
        <v>330</v>
      </c>
      <c r="M7" s="6">
        <v>1500</v>
      </c>
      <c r="N7" s="7">
        <f t="shared" si="1"/>
        <v>3.5</v>
      </c>
      <c r="O7" s="8">
        <v>7.1</v>
      </c>
      <c r="P7" s="6" t="s">
        <v>14</v>
      </c>
      <c r="Q7" s="2"/>
      <c r="R7" s="10">
        <v>4000</v>
      </c>
      <c r="S7" s="10"/>
      <c r="T7" s="10"/>
      <c r="U7" s="10"/>
      <c r="V7" s="10"/>
      <c r="W7" s="10">
        <f t="shared" si="2"/>
        <v>4000</v>
      </c>
      <c r="X7" s="6">
        <v>1000</v>
      </c>
      <c r="Y7" s="6">
        <v>4500</v>
      </c>
      <c r="Z7" s="6">
        <v>1000</v>
      </c>
      <c r="AA7" s="6">
        <v>200</v>
      </c>
      <c r="AB7" s="9">
        <v>1500</v>
      </c>
      <c r="AC7" s="8">
        <f t="shared" si="3"/>
        <v>4</v>
      </c>
      <c r="AD7" s="8">
        <v>4</v>
      </c>
      <c r="AE7" s="6" t="s">
        <v>13</v>
      </c>
    </row>
    <row r="8" spans="1:31">
      <c r="A8" s="37"/>
      <c r="B8" s="17" t="s">
        <v>15</v>
      </c>
      <c r="C8" s="17">
        <v>2050</v>
      </c>
      <c r="D8" s="6">
        <v>2050</v>
      </c>
      <c r="E8" s="6"/>
      <c r="F8" s="6"/>
      <c r="G8" s="6"/>
      <c r="H8" s="6">
        <f>C8+D8</f>
        <v>4100</v>
      </c>
      <c r="I8" s="6">
        <v>1000</v>
      </c>
      <c r="J8" s="6">
        <v>5500</v>
      </c>
      <c r="K8" s="6">
        <v>950</v>
      </c>
      <c r="L8" s="6">
        <v>330</v>
      </c>
      <c r="M8" s="6">
        <v>2300</v>
      </c>
      <c r="N8" s="7">
        <f t="shared" ref="N8:N12" si="4">H8/K8</f>
        <v>4.3157894736842106</v>
      </c>
      <c r="O8" s="8">
        <v>7.6</v>
      </c>
      <c r="P8" s="6" t="s">
        <v>14</v>
      </c>
      <c r="Q8" s="1"/>
      <c r="R8" s="10">
        <v>2250</v>
      </c>
      <c r="S8" s="10">
        <v>2250</v>
      </c>
      <c r="T8" s="10"/>
      <c r="U8" s="10"/>
      <c r="V8" s="10"/>
      <c r="W8" s="10">
        <f>R8+S8</f>
        <v>4500</v>
      </c>
      <c r="X8" s="6">
        <v>1000</v>
      </c>
      <c r="Y8" s="6">
        <v>6000</v>
      </c>
      <c r="Z8" s="6">
        <v>990</v>
      </c>
      <c r="AA8" s="6">
        <v>200</v>
      </c>
      <c r="AB8" s="9">
        <v>2300</v>
      </c>
      <c r="AC8" s="8">
        <f t="shared" ref="AC8:AC12" si="5">W8/Z8</f>
        <v>4.5454545454545459</v>
      </c>
      <c r="AD8" s="8">
        <v>4.0999999999999996</v>
      </c>
      <c r="AE8" s="6" t="s">
        <v>13</v>
      </c>
    </row>
    <row r="9" spans="1:31">
      <c r="A9" s="37"/>
      <c r="B9" s="17" t="s">
        <v>16</v>
      </c>
      <c r="C9" s="17">
        <v>1900</v>
      </c>
      <c r="D9" s="6">
        <v>2200</v>
      </c>
      <c r="E9" s="6"/>
      <c r="F9" s="6"/>
      <c r="G9" s="6"/>
      <c r="H9" s="6">
        <f>C9+D9</f>
        <v>4100</v>
      </c>
      <c r="I9" s="6">
        <v>1000</v>
      </c>
      <c r="J9" s="6">
        <v>5500</v>
      </c>
      <c r="K9" s="6">
        <v>950</v>
      </c>
      <c r="L9" s="6">
        <v>330</v>
      </c>
      <c r="M9" s="6">
        <v>2300</v>
      </c>
      <c r="N9" s="7">
        <f t="shared" si="4"/>
        <v>4.3157894736842106</v>
      </c>
      <c r="O9" s="8">
        <v>7.8</v>
      </c>
      <c r="P9" s="6" t="s">
        <v>14</v>
      </c>
      <c r="Q9" s="1"/>
      <c r="R9" s="10">
        <v>2100</v>
      </c>
      <c r="S9" s="10">
        <v>2400</v>
      </c>
      <c r="T9" s="10"/>
      <c r="U9" s="10"/>
      <c r="V9" s="10"/>
      <c r="W9" s="10">
        <f>R9+S9</f>
        <v>4500</v>
      </c>
      <c r="X9" s="6">
        <v>1000</v>
      </c>
      <c r="Y9" s="6">
        <v>6000</v>
      </c>
      <c r="Z9" s="6">
        <v>970</v>
      </c>
      <c r="AA9" s="6">
        <v>200</v>
      </c>
      <c r="AB9" s="9">
        <v>2300</v>
      </c>
      <c r="AC9" s="8">
        <f t="shared" si="5"/>
        <v>4.6391752577319592</v>
      </c>
      <c r="AD9" s="8">
        <v>4.3</v>
      </c>
      <c r="AE9" s="6" t="s">
        <v>13</v>
      </c>
    </row>
    <row r="10" spans="1:31">
      <c r="A10" s="37"/>
      <c r="B10" s="17" t="s">
        <v>18</v>
      </c>
      <c r="C10" s="17">
        <v>1800</v>
      </c>
      <c r="D10" s="6">
        <v>2300</v>
      </c>
      <c r="E10" s="6"/>
      <c r="F10" s="6"/>
      <c r="G10" s="6"/>
      <c r="H10" s="6">
        <f>C10+D10</f>
        <v>4100</v>
      </c>
      <c r="I10" s="6">
        <v>1000</v>
      </c>
      <c r="J10" s="6">
        <v>5500</v>
      </c>
      <c r="K10" s="6">
        <v>920</v>
      </c>
      <c r="L10" s="6">
        <v>330</v>
      </c>
      <c r="M10" s="6">
        <v>2300</v>
      </c>
      <c r="N10" s="7">
        <f t="shared" si="4"/>
        <v>4.4565217391304346</v>
      </c>
      <c r="O10" s="8">
        <v>8</v>
      </c>
      <c r="P10" s="6" t="s">
        <v>14</v>
      </c>
      <c r="Q10" s="1"/>
      <c r="R10" s="10">
        <v>2000</v>
      </c>
      <c r="S10" s="10">
        <v>2500</v>
      </c>
      <c r="T10" s="10"/>
      <c r="U10" s="10"/>
      <c r="V10" s="10"/>
      <c r="W10" s="10">
        <f>R10+S10</f>
        <v>4500</v>
      </c>
      <c r="X10" s="6">
        <v>1000</v>
      </c>
      <c r="Y10" s="6">
        <v>6000</v>
      </c>
      <c r="Z10" s="6">
        <v>950</v>
      </c>
      <c r="AA10" s="6">
        <v>200</v>
      </c>
      <c r="AB10" s="9">
        <v>2300</v>
      </c>
      <c r="AC10" s="8">
        <f t="shared" si="5"/>
        <v>4.7368421052631575</v>
      </c>
      <c r="AD10" s="8">
        <v>4.4000000000000004</v>
      </c>
      <c r="AE10" s="6" t="s">
        <v>13</v>
      </c>
    </row>
    <row r="11" spans="1:31">
      <c r="A11" s="37"/>
      <c r="B11" s="17" t="s">
        <v>19</v>
      </c>
      <c r="C11" s="17">
        <v>2050</v>
      </c>
      <c r="D11" s="6">
        <v>2050</v>
      </c>
      <c r="E11" s="6"/>
      <c r="F11" s="6"/>
      <c r="G11" s="6"/>
      <c r="H11" s="6">
        <f>C11+D11</f>
        <v>4100</v>
      </c>
      <c r="I11" s="6">
        <v>1000</v>
      </c>
      <c r="J11" s="6">
        <v>5500</v>
      </c>
      <c r="K11" s="6">
        <v>920</v>
      </c>
      <c r="L11" s="6">
        <v>330</v>
      </c>
      <c r="M11" s="6">
        <v>2300</v>
      </c>
      <c r="N11" s="7">
        <f t="shared" si="4"/>
        <v>4.4565217391304346</v>
      </c>
      <c r="O11" s="8">
        <v>8</v>
      </c>
      <c r="P11" s="6" t="s">
        <v>14</v>
      </c>
      <c r="Q11" s="1"/>
      <c r="R11" s="10">
        <v>2250</v>
      </c>
      <c r="S11" s="10">
        <v>2250</v>
      </c>
      <c r="T11" s="10"/>
      <c r="U11" s="10"/>
      <c r="V11" s="10"/>
      <c r="W11" s="10">
        <f>R11+S11</f>
        <v>4500</v>
      </c>
      <c r="X11" s="6">
        <v>1000</v>
      </c>
      <c r="Y11" s="6">
        <v>6000</v>
      </c>
      <c r="Z11" s="6">
        <v>950</v>
      </c>
      <c r="AA11" s="6">
        <v>200</v>
      </c>
      <c r="AB11" s="9">
        <v>2300</v>
      </c>
      <c r="AC11" s="8">
        <f t="shared" si="5"/>
        <v>4.7368421052631575</v>
      </c>
      <c r="AD11" s="8">
        <v>4.4000000000000004</v>
      </c>
      <c r="AE11" s="6" t="s">
        <v>13</v>
      </c>
    </row>
    <row r="12" spans="1:31">
      <c r="A12" s="38"/>
      <c r="B12" s="17" t="s">
        <v>20</v>
      </c>
      <c r="C12" s="17">
        <v>2000</v>
      </c>
      <c r="D12" s="6">
        <v>2100</v>
      </c>
      <c r="E12" s="6"/>
      <c r="F12" s="6"/>
      <c r="G12" s="6"/>
      <c r="H12" s="6">
        <f>C12+D12</f>
        <v>4100</v>
      </c>
      <c r="I12" s="6">
        <v>1000</v>
      </c>
      <c r="J12" s="6">
        <v>5500</v>
      </c>
      <c r="K12" s="6">
        <v>920</v>
      </c>
      <c r="L12" s="6">
        <v>330</v>
      </c>
      <c r="M12" s="6">
        <v>2300</v>
      </c>
      <c r="N12" s="7">
        <f t="shared" si="4"/>
        <v>4.4565217391304346</v>
      </c>
      <c r="O12" s="8">
        <v>8</v>
      </c>
      <c r="P12" s="6" t="s">
        <v>14</v>
      </c>
      <c r="Q12" s="1"/>
      <c r="R12" s="10">
        <v>2150</v>
      </c>
      <c r="S12" s="10">
        <v>2350</v>
      </c>
      <c r="T12" s="10"/>
      <c r="U12" s="10"/>
      <c r="V12" s="10"/>
      <c r="W12" s="10">
        <f>R12+S12</f>
        <v>4500</v>
      </c>
      <c r="X12" s="6">
        <v>1000</v>
      </c>
      <c r="Y12" s="6">
        <v>6000</v>
      </c>
      <c r="Z12" s="6">
        <v>950</v>
      </c>
      <c r="AA12" s="6">
        <v>200</v>
      </c>
      <c r="AB12" s="9">
        <v>2300</v>
      </c>
      <c r="AC12" s="8">
        <f t="shared" si="5"/>
        <v>4.7368421052631575</v>
      </c>
      <c r="AD12" s="8">
        <v>4.5999999999999996</v>
      </c>
      <c r="AE12" s="6" t="s">
        <v>14</v>
      </c>
    </row>
    <row r="13" spans="1:3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ht="15.75">
      <c r="A14" s="35" t="s">
        <v>38</v>
      </c>
      <c r="B14" s="36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1" ht="14.25" customHeight="1">
      <c r="A15" s="31" t="s">
        <v>32</v>
      </c>
      <c r="B15" s="31" t="s">
        <v>35</v>
      </c>
      <c r="C15" s="25" t="s">
        <v>33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"/>
      <c r="R15" s="25" t="s">
        <v>34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ht="14.25" customHeight="1">
      <c r="A16" s="32"/>
      <c r="B16" s="32"/>
      <c r="C16" s="15" t="s">
        <v>0</v>
      </c>
      <c r="D16" s="3" t="s">
        <v>1</v>
      </c>
      <c r="E16" s="3" t="s">
        <v>2</v>
      </c>
      <c r="F16" s="3" t="s">
        <v>3</v>
      </c>
      <c r="G16" s="3"/>
      <c r="H16" s="25" t="s">
        <v>43</v>
      </c>
      <c r="I16" s="25"/>
      <c r="J16" s="25"/>
      <c r="K16" s="25" t="s">
        <v>44</v>
      </c>
      <c r="L16" s="25"/>
      <c r="M16" s="25"/>
      <c r="N16" s="22" t="s">
        <v>5</v>
      </c>
      <c r="O16" s="26" t="s">
        <v>4</v>
      </c>
      <c r="P16" s="27" t="s">
        <v>45</v>
      </c>
      <c r="Q16" s="2"/>
      <c r="R16" s="4" t="s">
        <v>0</v>
      </c>
      <c r="S16" s="4" t="s">
        <v>1</v>
      </c>
      <c r="T16" s="4" t="s">
        <v>2</v>
      </c>
      <c r="U16" s="4" t="s">
        <v>3</v>
      </c>
      <c r="V16" s="4"/>
      <c r="W16" s="25" t="s">
        <v>47</v>
      </c>
      <c r="X16" s="25"/>
      <c r="Y16" s="25"/>
      <c r="Z16" s="25" t="s">
        <v>48</v>
      </c>
      <c r="AA16" s="25"/>
      <c r="AB16" s="25"/>
      <c r="AC16" s="5" t="s">
        <v>6</v>
      </c>
      <c r="AD16" s="28" t="s">
        <v>36</v>
      </c>
      <c r="AE16" s="27" t="s">
        <v>49</v>
      </c>
    </row>
    <row r="17" spans="1:31">
      <c r="A17" s="15"/>
      <c r="B17" s="16"/>
      <c r="C17" s="15" t="s">
        <v>7</v>
      </c>
      <c r="D17" s="3" t="s">
        <v>21</v>
      </c>
      <c r="E17" s="3" t="s">
        <v>7</v>
      </c>
      <c r="F17" s="3" t="s">
        <v>7</v>
      </c>
      <c r="G17" s="3"/>
      <c r="H17" s="22" t="s">
        <v>8</v>
      </c>
      <c r="I17" s="22" t="s">
        <v>9</v>
      </c>
      <c r="J17" s="22" t="s">
        <v>10</v>
      </c>
      <c r="K17" s="22" t="s">
        <v>8</v>
      </c>
      <c r="L17" s="22" t="s">
        <v>9</v>
      </c>
      <c r="M17" s="22" t="s">
        <v>11</v>
      </c>
      <c r="N17" s="22" t="s">
        <v>12</v>
      </c>
      <c r="O17" s="26"/>
      <c r="P17" s="27"/>
      <c r="Q17" s="2"/>
      <c r="R17" s="4" t="s">
        <v>7</v>
      </c>
      <c r="S17" s="4" t="s">
        <v>7</v>
      </c>
      <c r="T17" s="4" t="s">
        <v>7</v>
      </c>
      <c r="U17" s="4" t="s">
        <v>7</v>
      </c>
      <c r="V17" s="4"/>
      <c r="W17" s="22" t="s">
        <v>8</v>
      </c>
      <c r="X17" s="22" t="s">
        <v>9</v>
      </c>
      <c r="Y17" s="22" t="s">
        <v>10</v>
      </c>
      <c r="Z17" s="22" t="s">
        <v>8</v>
      </c>
      <c r="AA17" s="22" t="s">
        <v>9</v>
      </c>
      <c r="AB17" s="22" t="s">
        <v>10</v>
      </c>
      <c r="AC17" s="5" t="s">
        <v>12</v>
      </c>
      <c r="AD17" s="28"/>
      <c r="AE17" s="27"/>
    </row>
    <row r="18" spans="1:31" ht="15" customHeight="1">
      <c r="A18" s="42" t="s">
        <v>41</v>
      </c>
      <c r="B18" s="17" t="s">
        <v>15</v>
      </c>
      <c r="C18" s="17">
        <v>2000</v>
      </c>
      <c r="D18" s="6">
        <v>2000</v>
      </c>
      <c r="E18" s="6"/>
      <c r="F18" s="6"/>
      <c r="G18" s="6"/>
      <c r="H18" s="6">
        <f>C18+D18</f>
        <v>4000</v>
      </c>
      <c r="I18" s="6">
        <v>1200</v>
      </c>
      <c r="J18" s="6">
        <v>5000</v>
      </c>
      <c r="K18" s="6">
        <v>1000</v>
      </c>
      <c r="L18" s="6">
        <v>390</v>
      </c>
      <c r="M18" s="6">
        <v>2000</v>
      </c>
      <c r="N18" s="7">
        <f>H18/K18</f>
        <v>4</v>
      </c>
      <c r="O18" s="8">
        <v>7.4</v>
      </c>
      <c r="P18" s="6" t="s">
        <v>14</v>
      </c>
      <c r="Q18" s="1"/>
      <c r="R18" s="10">
        <v>2300</v>
      </c>
      <c r="S18" s="10">
        <v>2300</v>
      </c>
      <c r="T18" s="10"/>
      <c r="U18" s="10"/>
      <c r="V18" s="10"/>
      <c r="W18" s="10">
        <f>R18+S18</f>
        <v>4600</v>
      </c>
      <c r="X18" s="6">
        <v>1200</v>
      </c>
      <c r="Y18" s="6">
        <v>6500</v>
      </c>
      <c r="Z18" s="6">
        <v>1200</v>
      </c>
      <c r="AA18" s="6">
        <v>290</v>
      </c>
      <c r="AB18" s="9">
        <v>2000</v>
      </c>
      <c r="AC18" s="8">
        <f t="shared" ref="AC18:AC23" si="6">W18/Z18</f>
        <v>3.8333333333333335</v>
      </c>
      <c r="AD18" s="8">
        <v>4.0999999999999996</v>
      </c>
      <c r="AE18" s="6" t="s">
        <v>13</v>
      </c>
    </row>
    <row r="19" spans="1:31" ht="15" customHeight="1">
      <c r="A19" s="33"/>
      <c r="B19" s="17" t="s">
        <v>16</v>
      </c>
      <c r="C19" s="17">
        <v>2000</v>
      </c>
      <c r="D19" s="6">
        <v>2500</v>
      </c>
      <c r="E19" s="6"/>
      <c r="F19" s="6"/>
      <c r="G19" s="6"/>
      <c r="H19" s="6">
        <f t="shared" ref="H19:H23" si="7">C19+D19</f>
        <v>4500</v>
      </c>
      <c r="I19" s="6">
        <v>1200</v>
      </c>
      <c r="J19" s="6">
        <v>6000</v>
      </c>
      <c r="K19" s="6">
        <v>1150</v>
      </c>
      <c r="L19" s="6">
        <v>390</v>
      </c>
      <c r="M19" s="6">
        <v>2300</v>
      </c>
      <c r="N19" s="7">
        <f>H19/K19</f>
        <v>3.9130434782608696</v>
      </c>
      <c r="O19" s="8">
        <v>7.5</v>
      </c>
      <c r="P19" s="6" t="s">
        <v>14</v>
      </c>
      <c r="Q19" s="1"/>
      <c r="R19" s="10">
        <v>2300</v>
      </c>
      <c r="S19" s="10">
        <v>2700</v>
      </c>
      <c r="T19" s="10"/>
      <c r="U19" s="10"/>
      <c r="V19" s="10"/>
      <c r="W19" s="10">
        <f t="shared" ref="W19:W23" si="8">R19+S19</f>
        <v>5000</v>
      </c>
      <c r="X19" s="6">
        <v>1200</v>
      </c>
      <c r="Y19" s="6">
        <v>6700</v>
      </c>
      <c r="Z19" s="6">
        <v>1300</v>
      </c>
      <c r="AA19" s="6">
        <v>290</v>
      </c>
      <c r="AB19" s="9">
        <v>2300</v>
      </c>
      <c r="AC19" s="8">
        <f t="shared" si="6"/>
        <v>3.8461538461538463</v>
      </c>
      <c r="AD19" s="8">
        <v>4.3</v>
      </c>
      <c r="AE19" s="6" t="s">
        <v>13</v>
      </c>
    </row>
    <row r="20" spans="1:31" ht="15" customHeight="1">
      <c r="A20" s="33"/>
      <c r="B20" s="17" t="s">
        <v>18</v>
      </c>
      <c r="C20" s="17">
        <v>2000</v>
      </c>
      <c r="D20" s="6">
        <v>3000</v>
      </c>
      <c r="E20" s="6"/>
      <c r="F20" s="6"/>
      <c r="G20" s="6"/>
      <c r="H20" s="6">
        <f t="shared" si="7"/>
        <v>5000</v>
      </c>
      <c r="I20" s="6">
        <v>1200</v>
      </c>
      <c r="J20" s="6">
        <v>6600</v>
      </c>
      <c r="K20" s="6">
        <v>1260</v>
      </c>
      <c r="L20" s="6">
        <v>390</v>
      </c>
      <c r="M20" s="6">
        <v>2500</v>
      </c>
      <c r="N20" s="7">
        <f t="shared" ref="N20:N23" si="9">H20/K20</f>
        <v>3.9682539682539684</v>
      </c>
      <c r="O20" s="8">
        <v>7.5</v>
      </c>
      <c r="P20" s="6" t="s">
        <v>14</v>
      </c>
      <c r="Q20" s="1"/>
      <c r="R20" s="10">
        <v>2000</v>
      </c>
      <c r="S20" s="10">
        <v>3500</v>
      </c>
      <c r="T20" s="10"/>
      <c r="U20" s="10"/>
      <c r="V20" s="10"/>
      <c r="W20" s="10">
        <f t="shared" si="8"/>
        <v>5500</v>
      </c>
      <c r="X20" s="6">
        <v>1200</v>
      </c>
      <c r="Y20" s="6">
        <v>7000</v>
      </c>
      <c r="Z20" s="6">
        <v>1300</v>
      </c>
      <c r="AA20" s="6">
        <v>290</v>
      </c>
      <c r="AB20" s="9">
        <v>2500</v>
      </c>
      <c r="AC20" s="8">
        <f t="shared" si="6"/>
        <v>4.2307692307692308</v>
      </c>
      <c r="AD20" s="8">
        <v>4.3</v>
      </c>
      <c r="AE20" s="6" t="s">
        <v>13</v>
      </c>
    </row>
    <row r="21" spans="1:31" ht="15" customHeight="1">
      <c r="A21" s="33"/>
      <c r="B21" s="17" t="s">
        <v>17</v>
      </c>
      <c r="C21" s="17">
        <v>2500</v>
      </c>
      <c r="D21" s="6">
        <v>2500</v>
      </c>
      <c r="E21" s="6"/>
      <c r="F21" s="6"/>
      <c r="G21" s="6"/>
      <c r="H21" s="6">
        <f t="shared" si="7"/>
        <v>5000</v>
      </c>
      <c r="I21" s="6">
        <v>1200</v>
      </c>
      <c r="J21" s="6">
        <v>6600</v>
      </c>
      <c r="K21" s="6">
        <v>1245</v>
      </c>
      <c r="L21" s="6">
        <v>390</v>
      </c>
      <c r="M21" s="6">
        <v>2500</v>
      </c>
      <c r="N21" s="7">
        <f t="shared" si="9"/>
        <v>4.0160642570281126</v>
      </c>
      <c r="O21" s="8">
        <v>7.6</v>
      </c>
      <c r="P21" s="6" t="s">
        <v>14</v>
      </c>
      <c r="Q21" s="1"/>
      <c r="R21" s="10">
        <v>2750</v>
      </c>
      <c r="S21" s="10">
        <v>2750</v>
      </c>
      <c r="T21" s="10"/>
      <c r="U21" s="10"/>
      <c r="V21" s="10"/>
      <c r="W21" s="10">
        <f t="shared" si="8"/>
        <v>5500</v>
      </c>
      <c r="X21" s="6">
        <v>1200</v>
      </c>
      <c r="Y21" s="6">
        <v>7000</v>
      </c>
      <c r="Z21" s="6">
        <v>1300</v>
      </c>
      <c r="AA21" s="6">
        <v>290</v>
      </c>
      <c r="AB21" s="9">
        <v>2500</v>
      </c>
      <c r="AC21" s="8">
        <f t="shared" si="6"/>
        <v>4.2307692307692308</v>
      </c>
      <c r="AD21" s="8">
        <v>4.4000000000000004</v>
      </c>
      <c r="AE21" s="6" t="s">
        <v>13</v>
      </c>
    </row>
    <row r="22" spans="1:31" ht="15" customHeight="1">
      <c r="A22" s="33"/>
      <c r="B22" s="17" t="s">
        <v>20</v>
      </c>
      <c r="C22" s="17">
        <v>2300</v>
      </c>
      <c r="D22" s="6">
        <v>2700</v>
      </c>
      <c r="E22" s="6"/>
      <c r="F22" s="6"/>
      <c r="G22" s="6"/>
      <c r="H22" s="6">
        <f t="shared" si="7"/>
        <v>5000</v>
      </c>
      <c r="I22" s="6">
        <v>1200</v>
      </c>
      <c r="J22" s="6">
        <v>6600</v>
      </c>
      <c r="K22" s="6">
        <v>1245</v>
      </c>
      <c r="L22" s="6">
        <v>390</v>
      </c>
      <c r="M22" s="6">
        <v>2500</v>
      </c>
      <c r="N22" s="7">
        <f t="shared" si="9"/>
        <v>4.0160642570281126</v>
      </c>
      <c r="O22" s="8">
        <v>7.65</v>
      </c>
      <c r="P22" s="6" t="s">
        <v>14</v>
      </c>
      <c r="Q22" s="1"/>
      <c r="R22" s="10">
        <v>2500</v>
      </c>
      <c r="S22" s="10">
        <v>3000</v>
      </c>
      <c r="T22" s="10"/>
      <c r="U22" s="10"/>
      <c r="V22" s="10"/>
      <c r="W22" s="10">
        <f t="shared" si="8"/>
        <v>5500</v>
      </c>
      <c r="X22" s="6">
        <v>1200</v>
      </c>
      <c r="Y22" s="6">
        <v>7000</v>
      </c>
      <c r="Z22" s="6">
        <v>1290</v>
      </c>
      <c r="AA22" s="6">
        <v>290</v>
      </c>
      <c r="AB22" s="9">
        <v>2500</v>
      </c>
      <c r="AC22" s="8">
        <f t="shared" si="6"/>
        <v>4.2635658914728678</v>
      </c>
      <c r="AD22" s="8">
        <v>4.5999999999999996</v>
      </c>
      <c r="AE22" s="6" t="s">
        <v>14</v>
      </c>
    </row>
    <row r="23" spans="1:31" ht="15" customHeight="1">
      <c r="A23" s="34"/>
      <c r="B23" s="19" t="s">
        <v>22</v>
      </c>
      <c r="C23" s="17">
        <v>2500</v>
      </c>
      <c r="D23" s="6">
        <v>2500</v>
      </c>
      <c r="E23" s="11"/>
      <c r="F23" s="11"/>
      <c r="G23" s="11"/>
      <c r="H23" s="11">
        <f t="shared" si="7"/>
        <v>5000</v>
      </c>
      <c r="I23" s="6">
        <v>1200</v>
      </c>
      <c r="J23" s="6">
        <v>6600</v>
      </c>
      <c r="K23" s="6">
        <v>1245</v>
      </c>
      <c r="L23" s="6">
        <v>390</v>
      </c>
      <c r="M23" s="6">
        <v>2500</v>
      </c>
      <c r="N23" s="7">
        <f t="shared" si="9"/>
        <v>4.0160642570281126</v>
      </c>
      <c r="O23" s="12">
        <v>7.65</v>
      </c>
      <c r="P23" s="11" t="s">
        <v>14</v>
      </c>
      <c r="Q23" s="1"/>
      <c r="R23" s="10">
        <v>2750</v>
      </c>
      <c r="S23" s="10">
        <v>2750</v>
      </c>
      <c r="T23" s="13"/>
      <c r="U23" s="13"/>
      <c r="V23" s="13"/>
      <c r="W23" s="13">
        <f t="shared" si="8"/>
        <v>5500</v>
      </c>
      <c r="X23" s="6">
        <v>1200</v>
      </c>
      <c r="Y23" s="6">
        <v>7000</v>
      </c>
      <c r="Z23" s="11">
        <v>1280</v>
      </c>
      <c r="AA23" s="11">
        <v>290</v>
      </c>
      <c r="AB23" s="9">
        <v>2500</v>
      </c>
      <c r="AC23" s="12">
        <f t="shared" si="6"/>
        <v>4.296875</v>
      </c>
      <c r="AD23" s="8">
        <v>4.62</v>
      </c>
      <c r="AE23" s="11" t="s">
        <v>14</v>
      </c>
    </row>
    <row r="24" spans="1:3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5.75">
      <c r="A25" s="41" t="s">
        <v>39</v>
      </c>
      <c r="B25" s="4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</row>
    <row r="26" spans="1:31" ht="14.25" customHeight="1">
      <c r="A26" s="31" t="s">
        <v>32</v>
      </c>
      <c r="B26" s="31" t="s">
        <v>35</v>
      </c>
      <c r="C26" s="25" t="s">
        <v>33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"/>
      <c r="R26" s="25" t="s">
        <v>34</v>
      </c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ht="14.25" customHeight="1">
      <c r="A27" s="32"/>
      <c r="B27" s="32"/>
      <c r="C27" s="15" t="s">
        <v>0</v>
      </c>
      <c r="D27" s="3" t="s">
        <v>1</v>
      </c>
      <c r="E27" s="3" t="s">
        <v>2</v>
      </c>
      <c r="F27" s="3" t="s">
        <v>3</v>
      </c>
      <c r="G27" s="3"/>
      <c r="H27" s="25" t="s">
        <v>43</v>
      </c>
      <c r="I27" s="25"/>
      <c r="J27" s="25"/>
      <c r="K27" s="25" t="s">
        <v>44</v>
      </c>
      <c r="L27" s="25"/>
      <c r="M27" s="25"/>
      <c r="N27" s="22" t="s">
        <v>5</v>
      </c>
      <c r="O27" s="26" t="s">
        <v>4</v>
      </c>
      <c r="P27" s="27" t="s">
        <v>45</v>
      </c>
      <c r="Q27" s="2"/>
      <c r="R27" s="4" t="s">
        <v>0</v>
      </c>
      <c r="S27" s="4" t="s">
        <v>1</v>
      </c>
      <c r="T27" s="4" t="s">
        <v>2</v>
      </c>
      <c r="U27" s="4" t="s">
        <v>3</v>
      </c>
      <c r="V27" s="4"/>
      <c r="W27" s="25" t="s">
        <v>47</v>
      </c>
      <c r="X27" s="25"/>
      <c r="Y27" s="25"/>
      <c r="Z27" s="25" t="s">
        <v>48</v>
      </c>
      <c r="AA27" s="25"/>
      <c r="AB27" s="25"/>
      <c r="AC27" s="5" t="s">
        <v>6</v>
      </c>
      <c r="AD27" s="28" t="s">
        <v>36</v>
      </c>
      <c r="AE27" s="27" t="s">
        <v>49</v>
      </c>
    </row>
    <row r="28" spans="1:31">
      <c r="A28" s="15"/>
      <c r="B28" s="16"/>
      <c r="C28" s="15" t="s">
        <v>7</v>
      </c>
      <c r="D28" s="3" t="s">
        <v>21</v>
      </c>
      <c r="E28" s="3" t="s">
        <v>7</v>
      </c>
      <c r="F28" s="3" t="s">
        <v>7</v>
      </c>
      <c r="G28" s="3"/>
      <c r="H28" s="22" t="s">
        <v>8</v>
      </c>
      <c r="I28" s="22" t="s">
        <v>9</v>
      </c>
      <c r="J28" s="22" t="s">
        <v>10</v>
      </c>
      <c r="K28" s="22" t="s">
        <v>8</v>
      </c>
      <c r="L28" s="22" t="s">
        <v>9</v>
      </c>
      <c r="M28" s="22" t="s">
        <v>11</v>
      </c>
      <c r="N28" s="22" t="s">
        <v>12</v>
      </c>
      <c r="O28" s="26"/>
      <c r="P28" s="27"/>
      <c r="Q28" s="2"/>
      <c r="R28" s="4" t="s">
        <v>7</v>
      </c>
      <c r="S28" s="4" t="s">
        <v>7</v>
      </c>
      <c r="T28" s="4" t="s">
        <v>7</v>
      </c>
      <c r="U28" s="4" t="s">
        <v>7</v>
      </c>
      <c r="V28" s="4"/>
      <c r="W28" s="22" t="s">
        <v>8</v>
      </c>
      <c r="X28" s="22" t="s">
        <v>9</v>
      </c>
      <c r="Y28" s="22" t="s">
        <v>10</v>
      </c>
      <c r="Z28" s="22" t="s">
        <v>8</v>
      </c>
      <c r="AA28" s="22" t="s">
        <v>9</v>
      </c>
      <c r="AB28" s="22" t="s">
        <v>10</v>
      </c>
      <c r="AC28" s="5" t="s">
        <v>12</v>
      </c>
      <c r="AD28" s="28"/>
      <c r="AE28" s="27"/>
    </row>
    <row r="29" spans="1:31" ht="14.25" customHeight="1">
      <c r="A29" s="43" t="s">
        <v>42</v>
      </c>
      <c r="B29" s="17" t="s">
        <v>16</v>
      </c>
      <c r="C29" s="17">
        <v>2000</v>
      </c>
      <c r="D29" s="6">
        <v>2500</v>
      </c>
      <c r="E29" s="6"/>
      <c r="F29" s="6"/>
      <c r="G29" s="6"/>
      <c r="H29" s="6">
        <f>C29+D29+E29+F29</f>
        <v>4500</v>
      </c>
      <c r="I29" s="6">
        <v>2000</v>
      </c>
      <c r="J29" s="6">
        <v>8000</v>
      </c>
      <c r="K29" s="6">
        <v>1300</v>
      </c>
      <c r="L29" s="6">
        <v>500</v>
      </c>
      <c r="M29" s="6">
        <v>3000</v>
      </c>
      <c r="N29" s="7">
        <f t="shared" ref="N29:N41" si="10">H29/K29</f>
        <v>3.4615384615384617</v>
      </c>
      <c r="O29" s="8">
        <v>8</v>
      </c>
      <c r="P29" s="6" t="s">
        <v>14</v>
      </c>
      <c r="Q29" s="1"/>
      <c r="R29" s="10">
        <v>2500</v>
      </c>
      <c r="S29" s="10">
        <v>3500</v>
      </c>
      <c r="T29" s="10"/>
      <c r="U29" s="10"/>
      <c r="V29" s="10"/>
      <c r="W29" s="10">
        <f t="shared" ref="W29:W41" si="11">R29+S29+T29</f>
        <v>6000</v>
      </c>
      <c r="X29" s="6">
        <v>2000</v>
      </c>
      <c r="Y29" s="6">
        <v>8000</v>
      </c>
      <c r="Z29" s="6">
        <v>1500</v>
      </c>
      <c r="AA29" s="6">
        <v>500</v>
      </c>
      <c r="AB29" s="6">
        <v>3000</v>
      </c>
      <c r="AC29" s="8">
        <f t="shared" ref="AC29:AC41" si="12">W29/Z29</f>
        <v>4</v>
      </c>
      <c r="AD29" s="8">
        <v>4.2</v>
      </c>
      <c r="AE29" s="6" t="s">
        <v>14</v>
      </c>
    </row>
    <row r="30" spans="1:31">
      <c r="A30" s="39"/>
      <c r="B30" s="17" t="s">
        <v>18</v>
      </c>
      <c r="C30" s="17">
        <v>2000</v>
      </c>
      <c r="D30" s="6">
        <v>3500</v>
      </c>
      <c r="E30" s="6"/>
      <c r="F30" s="6"/>
      <c r="G30" s="6"/>
      <c r="H30" s="6">
        <f t="shared" ref="H30:H41" si="13">C30+D30+E30+F30</f>
        <v>5500</v>
      </c>
      <c r="I30" s="6">
        <v>2000</v>
      </c>
      <c r="J30" s="6">
        <v>8500</v>
      </c>
      <c r="K30" s="6">
        <v>1400</v>
      </c>
      <c r="L30" s="6">
        <v>500</v>
      </c>
      <c r="M30" s="6">
        <v>3500</v>
      </c>
      <c r="N30" s="7">
        <f t="shared" si="10"/>
        <v>3.9285714285714284</v>
      </c>
      <c r="O30" s="14">
        <v>7.7</v>
      </c>
      <c r="P30" s="6" t="s">
        <v>14</v>
      </c>
      <c r="Q30" s="1"/>
      <c r="R30" s="10">
        <v>2600</v>
      </c>
      <c r="S30" s="10">
        <v>3700</v>
      </c>
      <c r="T30" s="10"/>
      <c r="U30" s="10"/>
      <c r="V30" s="10"/>
      <c r="W30" s="10">
        <f t="shared" si="11"/>
        <v>6300</v>
      </c>
      <c r="X30" s="6">
        <v>2000</v>
      </c>
      <c r="Y30" s="6">
        <v>8500</v>
      </c>
      <c r="Z30" s="6">
        <v>1550</v>
      </c>
      <c r="AA30" s="6">
        <v>500</v>
      </c>
      <c r="AB30" s="6">
        <v>3500</v>
      </c>
      <c r="AC30" s="8">
        <f t="shared" si="12"/>
        <v>4.064516129032258</v>
      </c>
      <c r="AD30" s="8">
        <v>4.2</v>
      </c>
      <c r="AE30" s="6" t="s">
        <v>14</v>
      </c>
    </row>
    <row r="31" spans="1:31">
      <c r="A31" s="39"/>
      <c r="B31" s="20" t="s">
        <v>19</v>
      </c>
      <c r="C31" s="17">
        <v>2500</v>
      </c>
      <c r="D31" s="6">
        <v>2500</v>
      </c>
      <c r="E31" s="6"/>
      <c r="F31" s="6"/>
      <c r="G31" s="6"/>
      <c r="H31" s="6">
        <f t="shared" si="13"/>
        <v>5000</v>
      </c>
      <c r="I31" s="6">
        <v>2000</v>
      </c>
      <c r="J31" s="6">
        <v>8000</v>
      </c>
      <c r="K31" s="6">
        <v>1300</v>
      </c>
      <c r="L31" s="6">
        <v>500</v>
      </c>
      <c r="M31" s="6">
        <v>3000</v>
      </c>
      <c r="N31" s="7">
        <f t="shared" si="10"/>
        <v>3.8461538461538463</v>
      </c>
      <c r="O31" s="14">
        <v>7.7</v>
      </c>
      <c r="P31" s="6" t="s">
        <v>14</v>
      </c>
      <c r="Q31" s="1"/>
      <c r="R31" s="10">
        <v>3000</v>
      </c>
      <c r="S31" s="10">
        <v>3000</v>
      </c>
      <c r="T31" s="10"/>
      <c r="U31" s="10"/>
      <c r="V31" s="10"/>
      <c r="W31" s="10">
        <f t="shared" si="11"/>
        <v>6000</v>
      </c>
      <c r="X31" s="6">
        <v>2000</v>
      </c>
      <c r="Y31" s="6">
        <v>8500</v>
      </c>
      <c r="Z31" s="6">
        <v>1500</v>
      </c>
      <c r="AA31" s="6">
        <v>500</v>
      </c>
      <c r="AB31" s="6">
        <v>3500</v>
      </c>
      <c r="AC31" s="8">
        <f t="shared" si="12"/>
        <v>4</v>
      </c>
      <c r="AD31" s="8">
        <v>4.3</v>
      </c>
      <c r="AE31" s="6" t="s">
        <v>14</v>
      </c>
    </row>
    <row r="32" spans="1:31">
      <c r="A32" s="39"/>
      <c r="B32" s="20" t="s">
        <v>20</v>
      </c>
      <c r="C32" s="17">
        <v>2500</v>
      </c>
      <c r="D32" s="6">
        <v>3500</v>
      </c>
      <c r="E32" s="6"/>
      <c r="F32" s="6"/>
      <c r="G32" s="6"/>
      <c r="H32" s="6">
        <f t="shared" si="13"/>
        <v>6000</v>
      </c>
      <c r="I32" s="6">
        <v>2000</v>
      </c>
      <c r="J32" s="6">
        <v>9000</v>
      </c>
      <c r="K32" s="6">
        <v>1470</v>
      </c>
      <c r="L32" s="6">
        <v>500</v>
      </c>
      <c r="M32" s="6">
        <v>3900</v>
      </c>
      <c r="N32" s="7">
        <f t="shared" si="10"/>
        <v>4.0816326530612246</v>
      </c>
      <c r="O32" s="8">
        <v>8</v>
      </c>
      <c r="P32" s="6" t="s">
        <v>14</v>
      </c>
      <c r="Q32" s="1"/>
      <c r="R32" s="10">
        <v>3000</v>
      </c>
      <c r="S32" s="10">
        <v>3700</v>
      </c>
      <c r="T32" s="10"/>
      <c r="U32" s="10"/>
      <c r="V32" s="10"/>
      <c r="W32" s="10">
        <f t="shared" si="11"/>
        <v>6700</v>
      </c>
      <c r="X32" s="6">
        <v>2000</v>
      </c>
      <c r="Y32" s="6">
        <v>9000</v>
      </c>
      <c r="Z32" s="6">
        <v>1520</v>
      </c>
      <c r="AA32" s="6">
        <v>500</v>
      </c>
      <c r="AB32" s="6">
        <v>3900</v>
      </c>
      <c r="AC32" s="8">
        <f t="shared" si="12"/>
        <v>4.4078947368421053</v>
      </c>
      <c r="AD32" s="8">
        <v>4.3</v>
      </c>
      <c r="AE32" s="6" t="s">
        <v>14</v>
      </c>
    </row>
    <row r="33" spans="1:31" ht="15" customHeight="1">
      <c r="A33" s="39"/>
      <c r="B33" s="20" t="s">
        <v>22</v>
      </c>
      <c r="C33" s="17">
        <v>3150</v>
      </c>
      <c r="D33" s="6">
        <v>3150</v>
      </c>
      <c r="E33" s="6"/>
      <c r="F33" s="6"/>
      <c r="G33" s="6"/>
      <c r="H33" s="6">
        <f t="shared" si="13"/>
        <v>6300</v>
      </c>
      <c r="I33" s="6">
        <v>2000</v>
      </c>
      <c r="J33" s="6">
        <v>9000</v>
      </c>
      <c r="K33" s="6">
        <v>1470</v>
      </c>
      <c r="L33" s="6">
        <v>500</v>
      </c>
      <c r="M33" s="6">
        <v>3900</v>
      </c>
      <c r="N33" s="7">
        <f t="shared" si="10"/>
        <v>4.2857142857142856</v>
      </c>
      <c r="O33" s="8">
        <v>8</v>
      </c>
      <c r="P33" s="6" t="s">
        <v>14</v>
      </c>
      <c r="Q33" s="1"/>
      <c r="R33" s="10">
        <v>3500</v>
      </c>
      <c r="S33" s="10">
        <v>3500</v>
      </c>
      <c r="T33" s="10"/>
      <c r="U33" s="10"/>
      <c r="V33" s="10"/>
      <c r="W33" s="10">
        <f t="shared" si="11"/>
        <v>7000</v>
      </c>
      <c r="X33" s="6">
        <v>2000</v>
      </c>
      <c r="Y33" s="6">
        <v>9000</v>
      </c>
      <c r="Z33" s="6">
        <v>1570</v>
      </c>
      <c r="AA33" s="6">
        <v>500</v>
      </c>
      <c r="AB33" s="6">
        <v>3900</v>
      </c>
      <c r="AC33" s="8">
        <f t="shared" si="12"/>
        <v>4.4585987261146496</v>
      </c>
      <c r="AD33" s="8">
        <v>4.4000000000000004</v>
      </c>
      <c r="AE33" s="6" t="s">
        <v>14</v>
      </c>
    </row>
    <row r="34" spans="1:31">
      <c r="A34" s="39"/>
      <c r="B34" s="17" t="s">
        <v>30</v>
      </c>
      <c r="C34" s="17">
        <v>2100</v>
      </c>
      <c r="D34" s="6">
        <v>2100</v>
      </c>
      <c r="E34" s="6">
        <v>2100</v>
      </c>
      <c r="F34" s="6"/>
      <c r="G34" s="6"/>
      <c r="H34" s="6">
        <f t="shared" si="13"/>
        <v>6300</v>
      </c>
      <c r="I34" s="6">
        <v>2000</v>
      </c>
      <c r="J34" s="6">
        <v>9000</v>
      </c>
      <c r="K34" s="6">
        <v>1470</v>
      </c>
      <c r="L34" s="6">
        <v>500</v>
      </c>
      <c r="M34" s="6">
        <v>3900</v>
      </c>
      <c r="N34" s="7">
        <f t="shared" si="10"/>
        <v>4.2857142857142856</v>
      </c>
      <c r="O34" s="8">
        <v>7.8</v>
      </c>
      <c r="P34" s="6" t="s">
        <v>14</v>
      </c>
      <c r="Q34" s="1"/>
      <c r="R34" s="10">
        <v>2333</v>
      </c>
      <c r="S34" s="10">
        <v>2333</v>
      </c>
      <c r="T34" s="10">
        <v>2334</v>
      </c>
      <c r="U34" s="10"/>
      <c r="V34" s="10"/>
      <c r="W34" s="10">
        <f t="shared" si="11"/>
        <v>7000</v>
      </c>
      <c r="X34" s="6">
        <v>2000</v>
      </c>
      <c r="Y34" s="6">
        <v>9000</v>
      </c>
      <c r="Z34" s="6">
        <v>1600</v>
      </c>
      <c r="AA34" s="6">
        <v>500</v>
      </c>
      <c r="AB34" s="6">
        <v>3900</v>
      </c>
      <c r="AC34" s="8">
        <f t="shared" si="12"/>
        <v>4.375</v>
      </c>
      <c r="AD34" s="8">
        <v>4.3</v>
      </c>
      <c r="AE34" s="6" t="s">
        <v>13</v>
      </c>
    </row>
    <row r="35" spans="1:31">
      <c r="A35" s="39"/>
      <c r="B35" s="20" t="s">
        <v>23</v>
      </c>
      <c r="C35" s="17">
        <v>2000</v>
      </c>
      <c r="D35" s="6">
        <v>2000</v>
      </c>
      <c r="E35" s="6">
        <v>2300</v>
      </c>
      <c r="F35" s="6"/>
      <c r="G35" s="6"/>
      <c r="H35" s="6">
        <f t="shared" si="13"/>
        <v>6300</v>
      </c>
      <c r="I35" s="6">
        <v>2000</v>
      </c>
      <c r="J35" s="6">
        <v>9000</v>
      </c>
      <c r="K35" s="6">
        <v>1470</v>
      </c>
      <c r="L35" s="6">
        <v>500</v>
      </c>
      <c r="M35" s="6">
        <v>3900</v>
      </c>
      <c r="N35" s="7">
        <f t="shared" si="10"/>
        <v>4.2857142857142856</v>
      </c>
      <c r="O35" s="8">
        <v>7.8</v>
      </c>
      <c r="P35" s="6" t="s">
        <v>14</v>
      </c>
      <c r="Q35" s="1"/>
      <c r="R35" s="10">
        <v>2240</v>
      </c>
      <c r="S35" s="10">
        <v>2240</v>
      </c>
      <c r="T35" s="10">
        <v>2520</v>
      </c>
      <c r="U35" s="10"/>
      <c r="V35" s="10"/>
      <c r="W35" s="10">
        <f t="shared" si="11"/>
        <v>7000</v>
      </c>
      <c r="X35" s="6">
        <v>2000</v>
      </c>
      <c r="Y35" s="6">
        <v>9000</v>
      </c>
      <c r="Z35" s="6">
        <v>1570</v>
      </c>
      <c r="AA35" s="6">
        <v>500</v>
      </c>
      <c r="AB35" s="6">
        <v>3900</v>
      </c>
      <c r="AC35" s="8">
        <f t="shared" si="12"/>
        <v>4.4585987261146496</v>
      </c>
      <c r="AD35" s="8">
        <v>4.3</v>
      </c>
      <c r="AE35" s="6" t="s">
        <v>14</v>
      </c>
    </row>
    <row r="36" spans="1:31">
      <c r="A36" s="39"/>
      <c r="B36" s="20" t="s">
        <v>24</v>
      </c>
      <c r="C36" s="17">
        <v>1800</v>
      </c>
      <c r="D36" s="6">
        <v>1800</v>
      </c>
      <c r="E36" s="6">
        <v>2700</v>
      </c>
      <c r="F36" s="6"/>
      <c r="G36" s="6"/>
      <c r="H36" s="6">
        <f t="shared" si="13"/>
        <v>6300</v>
      </c>
      <c r="I36" s="6">
        <v>2000</v>
      </c>
      <c r="J36" s="6">
        <v>9000</v>
      </c>
      <c r="K36" s="6">
        <v>1470</v>
      </c>
      <c r="L36" s="6">
        <v>500</v>
      </c>
      <c r="M36" s="6">
        <v>3900</v>
      </c>
      <c r="N36" s="7">
        <f t="shared" si="10"/>
        <v>4.2857142857142856</v>
      </c>
      <c r="O36" s="8">
        <v>8</v>
      </c>
      <c r="P36" s="6" t="s">
        <v>14</v>
      </c>
      <c r="Q36" s="1"/>
      <c r="R36" s="10">
        <v>2140</v>
      </c>
      <c r="S36" s="10">
        <v>2140</v>
      </c>
      <c r="T36" s="10">
        <v>2720</v>
      </c>
      <c r="U36" s="10"/>
      <c r="V36" s="10"/>
      <c r="W36" s="10">
        <f t="shared" si="11"/>
        <v>7000</v>
      </c>
      <c r="X36" s="6">
        <v>2000</v>
      </c>
      <c r="Y36" s="6">
        <v>9000</v>
      </c>
      <c r="Z36" s="6">
        <v>1570</v>
      </c>
      <c r="AA36" s="6">
        <v>500</v>
      </c>
      <c r="AB36" s="6">
        <v>3900</v>
      </c>
      <c r="AC36" s="8">
        <f t="shared" si="12"/>
        <v>4.4585987261146496</v>
      </c>
      <c r="AD36" s="8">
        <v>4.3499999999999996</v>
      </c>
      <c r="AE36" s="6" t="s">
        <v>14</v>
      </c>
    </row>
    <row r="37" spans="1:31">
      <c r="A37" s="39"/>
      <c r="B37" s="20" t="s">
        <v>25</v>
      </c>
      <c r="C37" s="17">
        <v>1700</v>
      </c>
      <c r="D37" s="6">
        <v>2300</v>
      </c>
      <c r="E37" s="6">
        <v>2300</v>
      </c>
      <c r="F37" s="6"/>
      <c r="G37" s="6"/>
      <c r="H37" s="6">
        <f t="shared" si="13"/>
        <v>6300</v>
      </c>
      <c r="I37" s="6">
        <v>2000</v>
      </c>
      <c r="J37" s="6">
        <v>9000</v>
      </c>
      <c r="K37" s="6">
        <v>1470</v>
      </c>
      <c r="L37" s="6">
        <v>500</v>
      </c>
      <c r="M37" s="6">
        <v>3900</v>
      </c>
      <c r="N37" s="7">
        <f t="shared" si="10"/>
        <v>4.2857142857142856</v>
      </c>
      <c r="O37" s="8">
        <v>8</v>
      </c>
      <c r="P37" s="6" t="s">
        <v>14</v>
      </c>
      <c r="Q37" s="1"/>
      <c r="R37" s="10">
        <v>2020</v>
      </c>
      <c r="S37" s="10">
        <v>2490</v>
      </c>
      <c r="T37" s="10">
        <v>2490</v>
      </c>
      <c r="U37" s="10"/>
      <c r="V37" s="10"/>
      <c r="W37" s="10">
        <f t="shared" si="11"/>
        <v>7000</v>
      </c>
      <c r="X37" s="6">
        <v>2000</v>
      </c>
      <c r="Y37" s="6">
        <v>9000</v>
      </c>
      <c r="Z37" s="6">
        <v>1570</v>
      </c>
      <c r="AA37" s="6">
        <v>500</v>
      </c>
      <c r="AB37" s="6">
        <v>3900</v>
      </c>
      <c r="AC37" s="8">
        <f t="shared" si="12"/>
        <v>4.4585987261146496</v>
      </c>
      <c r="AD37" s="8">
        <v>4.3499999999999996</v>
      </c>
      <c r="AE37" s="6" t="s">
        <v>14</v>
      </c>
    </row>
    <row r="38" spans="1:31">
      <c r="A38" s="39"/>
      <c r="B38" s="20" t="s">
        <v>26</v>
      </c>
      <c r="C38" s="17">
        <v>1500</v>
      </c>
      <c r="D38" s="6">
        <v>2000</v>
      </c>
      <c r="E38" s="6">
        <v>2800</v>
      </c>
      <c r="F38" s="6"/>
      <c r="G38" s="6"/>
      <c r="H38" s="6">
        <f t="shared" si="13"/>
        <v>6300</v>
      </c>
      <c r="I38" s="6">
        <v>2000</v>
      </c>
      <c r="J38" s="6">
        <v>9000</v>
      </c>
      <c r="K38" s="6">
        <v>1470</v>
      </c>
      <c r="L38" s="6">
        <v>500</v>
      </c>
      <c r="M38" s="6">
        <v>3900</v>
      </c>
      <c r="N38" s="7">
        <f t="shared" si="10"/>
        <v>4.2857142857142856</v>
      </c>
      <c r="O38" s="8">
        <v>8.0500000000000007</v>
      </c>
      <c r="P38" s="6" t="s">
        <v>14</v>
      </c>
      <c r="Q38" s="1"/>
      <c r="R38" s="10">
        <v>2040</v>
      </c>
      <c r="S38" s="10">
        <v>2180</v>
      </c>
      <c r="T38" s="10">
        <v>2780</v>
      </c>
      <c r="U38" s="10"/>
      <c r="V38" s="10"/>
      <c r="W38" s="10">
        <f t="shared" si="11"/>
        <v>7000</v>
      </c>
      <c r="X38" s="6">
        <v>2000</v>
      </c>
      <c r="Y38" s="6">
        <v>9000</v>
      </c>
      <c r="Z38" s="6">
        <v>1570</v>
      </c>
      <c r="AA38" s="6">
        <v>500</v>
      </c>
      <c r="AB38" s="6">
        <v>3900</v>
      </c>
      <c r="AC38" s="8">
        <f t="shared" si="12"/>
        <v>4.4585987261146496</v>
      </c>
      <c r="AD38" s="8">
        <v>4.4000000000000004</v>
      </c>
      <c r="AE38" s="6" t="s">
        <v>14</v>
      </c>
    </row>
    <row r="39" spans="1:31" ht="15" customHeight="1">
      <c r="A39" s="39"/>
      <c r="B39" s="20" t="s">
        <v>27</v>
      </c>
      <c r="C39" s="17">
        <v>1300</v>
      </c>
      <c r="D39" s="6">
        <v>2500</v>
      </c>
      <c r="E39" s="6">
        <v>2500</v>
      </c>
      <c r="F39" s="6"/>
      <c r="G39" s="6"/>
      <c r="H39" s="6">
        <f t="shared" si="13"/>
        <v>6300</v>
      </c>
      <c r="I39" s="6">
        <v>2000</v>
      </c>
      <c r="J39" s="6">
        <v>9000</v>
      </c>
      <c r="K39" s="6">
        <v>1470</v>
      </c>
      <c r="L39" s="6">
        <v>500</v>
      </c>
      <c r="M39" s="6">
        <v>3900</v>
      </c>
      <c r="N39" s="7">
        <f t="shared" si="10"/>
        <v>4.2857142857142856</v>
      </c>
      <c r="O39" s="8">
        <v>8.1</v>
      </c>
      <c r="P39" s="6" t="s">
        <v>14</v>
      </c>
      <c r="Q39" s="1"/>
      <c r="R39" s="10">
        <v>1680</v>
      </c>
      <c r="S39" s="10">
        <v>2660</v>
      </c>
      <c r="T39" s="10">
        <v>2660</v>
      </c>
      <c r="U39" s="10"/>
      <c r="V39" s="10"/>
      <c r="W39" s="10">
        <f t="shared" si="11"/>
        <v>7000</v>
      </c>
      <c r="X39" s="6">
        <v>2000</v>
      </c>
      <c r="Y39" s="6">
        <v>9000</v>
      </c>
      <c r="Z39" s="6">
        <v>1560</v>
      </c>
      <c r="AA39" s="6">
        <v>500</v>
      </c>
      <c r="AB39" s="6">
        <v>3900</v>
      </c>
      <c r="AC39" s="8">
        <f t="shared" si="12"/>
        <v>4.4871794871794872</v>
      </c>
      <c r="AD39" s="8">
        <v>4.4000000000000004</v>
      </c>
      <c r="AE39" s="6" t="s">
        <v>14</v>
      </c>
    </row>
    <row r="40" spans="1:31">
      <c r="A40" s="39"/>
      <c r="B40" s="20" t="s">
        <v>28</v>
      </c>
      <c r="C40" s="17">
        <v>2100</v>
      </c>
      <c r="D40" s="6">
        <v>2100</v>
      </c>
      <c r="E40" s="6">
        <v>2100</v>
      </c>
      <c r="F40" s="6"/>
      <c r="G40" s="6"/>
      <c r="H40" s="6">
        <f t="shared" si="13"/>
        <v>6300</v>
      </c>
      <c r="I40" s="6">
        <v>2000</v>
      </c>
      <c r="J40" s="6">
        <v>9000</v>
      </c>
      <c r="K40" s="6">
        <v>1470</v>
      </c>
      <c r="L40" s="6">
        <v>500</v>
      </c>
      <c r="M40" s="6">
        <v>3900</v>
      </c>
      <c r="N40" s="7">
        <f t="shared" si="10"/>
        <v>4.2857142857142856</v>
      </c>
      <c r="O40" s="8">
        <v>8</v>
      </c>
      <c r="P40" s="6" t="s">
        <v>14</v>
      </c>
      <c r="Q40" s="1"/>
      <c r="R40" s="10">
        <v>2333</v>
      </c>
      <c r="S40" s="10">
        <v>2333</v>
      </c>
      <c r="T40" s="10">
        <v>2334</v>
      </c>
      <c r="U40" s="10"/>
      <c r="V40" s="10"/>
      <c r="W40" s="10">
        <f t="shared" si="11"/>
        <v>7000</v>
      </c>
      <c r="X40" s="6">
        <v>2000</v>
      </c>
      <c r="Y40" s="6">
        <v>9000</v>
      </c>
      <c r="Z40" s="6">
        <v>1580</v>
      </c>
      <c r="AA40" s="6">
        <v>500</v>
      </c>
      <c r="AB40" s="6">
        <v>3900</v>
      </c>
      <c r="AC40" s="8">
        <f t="shared" si="12"/>
        <v>4.4303797468354427</v>
      </c>
      <c r="AD40" s="8">
        <v>4.4000000000000004</v>
      </c>
      <c r="AE40" s="6" t="s">
        <v>14</v>
      </c>
    </row>
    <row r="41" spans="1:31">
      <c r="A41" s="40"/>
      <c r="B41" s="20" t="s">
        <v>29</v>
      </c>
      <c r="C41" s="17">
        <v>2000</v>
      </c>
      <c r="D41" s="6">
        <v>2000</v>
      </c>
      <c r="E41" s="6">
        <v>2300</v>
      </c>
      <c r="F41" s="6"/>
      <c r="G41" s="6"/>
      <c r="H41" s="6">
        <f t="shared" si="13"/>
        <v>6300</v>
      </c>
      <c r="I41" s="6">
        <v>2000</v>
      </c>
      <c r="J41" s="6">
        <v>9000</v>
      </c>
      <c r="K41" s="6">
        <v>1470</v>
      </c>
      <c r="L41" s="6">
        <v>500</v>
      </c>
      <c r="M41" s="6">
        <v>3900</v>
      </c>
      <c r="N41" s="7">
        <f t="shared" si="10"/>
        <v>4.2857142857142856</v>
      </c>
      <c r="O41" s="8">
        <v>8.0500000000000007</v>
      </c>
      <c r="P41" s="6" t="s">
        <v>14</v>
      </c>
      <c r="Q41" s="1"/>
      <c r="R41" s="10">
        <v>2200</v>
      </c>
      <c r="S41" s="10">
        <v>2200</v>
      </c>
      <c r="T41" s="10">
        <v>2600</v>
      </c>
      <c r="U41" s="10"/>
      <c r="V41" s="10"/>
      <c r="W41" s="10">
        <f t="shared" si="11"/>
        <v>7000</v>
      </c>
      <c r="X41" s="6">
        <v>2000</v>
      </c>
      <c r="Y41" s="6">
        <v>9000</v>
      </c>
      <c r="Z41" s="6">
        <v>1560</v>
      </c>
      <c r="AA41" s="6">
        <v>500</v>
      </c>
      <c r="AB41" s="6">
        <v>3900</v>
      </c>
      <c r="AC41" s="8">
        <f t="shared" si="12"/>
        <v>4.4871794871794872</v>
      </c>
      <c r="AD41" s="8">
        <v>4.5999999999999996</v>
      </c>
      <c r="AE41" s="6" t="s">
        <v>14</v>
      </c>
    </row>
  </sheetData>
  <mergeCells count="48">
    <mergeCell ref="A29:A41"/>
    <mergeCell ref="A24:AE24"/>
    <mergeCell ref="W4:Y4"/>
    <mergeCell ref="Z4:AB4"/>
    <mergeCell ref="O4:O5"/>
    <mergeCell ref="P4:P5"/>
    <mergeCell ref="O27:O28"/>
    <mergeCell ref="P27:P28"/>
    <mergeCell ref="W27:Y27"/>
    <mergeCell ref="Z27:AB27"/>
    <mergeCell ref="AE27:AE28"/>
    <mergeCell ref="A25:B25"/>
    <mergeCell ref="A26:A27"/>
    <mergeCell ref="B26:B27"/>
    <mergeCell ref="AD27:AD28"/>
    <mergeCell ref="C26:P26"/>
    <mergeCell ref="H27:J27"/>
    <mergeCell ref="K27:M27"/>
    <mergeCell ref="O16:O17"/>
    <mergeCell ref="P16:P17"/>
    <mergeCell ref="R3:AE3"/>
    <mergeCell ref="R15:AE15"/>
    <mergeCell ref="W16:Y16"/>
    <mergeCell ref="Z16:AB16"/>
    <mergeCell ref="AD4:AD5"/>
    <mergeCell ref="AE4:AE5"/>
    <mergeCell ref="AE16:AE17"/>
    <mergeCell ref="AD16:AD17"/>
    <mergeCell ref="R26:AE26"/>
    <mergeCell ref="K4:M4"/>
    <mergeCell ref="C3:P3"/>
    <mergeCell ref="H4:J4"/>
    <mergeCell ref="A1:AE1"/>
    <mergeCell ref="C2:AE2"/>
    <mergeCell ref="A13:AE13"/>
    <mergeCell ref="C14:AE14"/>
    <mergeCell ref="C25:AE25"/>
    <mergeCell ref="A2:B2"/>
    <mergeCell ref="A3:A4"/>
    <mergeCell ref="B3:B4"/>
    <mergeCell ref="A18:A23"/>
    <mergeCell ref="A14:B14"/>
    <mergeCell ref="A15:A16"/>
    <mergeCell ref="B15:B16"/>
    <mergeCell ref="C15:P15"/>
    <mergeCell ref="H16:J16"/>
    <mergeCell ref="K16:M16"/>
    <mergeCell ref="A6:A12"/>
  </mergeCells>
  <phoneticPr fontId="2" type="noConversion"/>
  <pageMargins left="0.25" right="0.25" top="0.75" bottom="0.75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Afina multi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Hisense</dc:creator>
  <cp:lastModifiedBy>Sergey D. Ivanov</cp:lastModifiedBy>
  <cp:lastPrinted>2021-11-30T07:33:53Z</cp:lastPrinted>
  <dcterms:created xsi:type="dcterms:W3CDTF">2020-06-02T13:00:58Z</dcterms:created>
  <dcterms:modified xsi:type="dcterms:W3CDTF">2024-06-10T10:18:47Z</dcterms:modified>
</cp:coreProperties>
</file>